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ika Mogilevskaya\Desktop\Фонд Дом\"/>
    </mc:Choice>
  </mc:AlternateContent>
  <xr:revisionPtr revIDLastSave="0" documentId="8_{C67D73AC-E58E-49EA-977D-1D737D7404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тчет общий" sheetId="2" r:id="rId1"/>
    <sheet name="доходы" sheetId="3" r:id="rId2"/>
    <sheet name="расходы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B26" i="1"/>
  <c r="B15" i="3"/>
  <c r="B19" i="3" s="1"/>
  <c r="B18" i="3"/>
  <c r="B20" i="1"/>
  <c r="B7" i="1"/>
</calcChain>
</file>

<file path=xl/sharedStrings.xml><?xml version="1.0" encoding="utf-8"?>
<sst xmlns="http://schemas.openxmlformats.org/spreadsheetml/2006/main" count="71" uniqueCount="41">
  <si>
    <t>Административные и прочие расходы</t>
  </si>
  <si>
    <t>ФИНАНСОВЫЙ ОТЧЕТ</t>
  </si>
  <si>
    <t>о полученных средствах и произведенных расходах</t>
  </si>
  <si>
    <t>Дата / период</t>
  </si>
  <si>
    <t>Назначение платежа</t>
  </si>
  <si>
    <t>Источник / отправитель</t>
  </si>
  <si>
    <t>Благотворительные пожертвования от физических лиц</t>
  </si>
  <si>
    <t>Благотворительное пожертвование</t>
  </si>
  <si>
    <t>АО "ТИНЬКОФФ БАНК"</t>
  </si>
  <si>
    <t>Московский банк ПАО СБЕРБАНК</t>
  </si>
  <si>
    <t>Итого</t>
  </si>
  <si>
    <t>Благотворительные пожертвования от юридических лиц</t>
  </si>
  <si>
    <t>Общий итог</t>
  </si>
  <si>
    <t xml:space="preserve">Закупка корма для кошек и корма для собак </t>
  </si>
  <si>
    <t xml:space="preserve">Закупка корма для собак 75 кг </t>
  </si>
  <si>
    <t xml:space="preserve">Закупка корма для кошек 30 кг </t>
  </si>
  <si>
    <t xml:space="preserve">Закупка корма для кошек 20 кг </t>
  </si>
  <si>
    <t xml:space="preserve">Ресурсная помощь кормами </t>
  </si>
  <si>
    <t xml:space="preserve">Ветеринарная ресурсная помощь </t>
  </si>
  <si>
    <t xml:space="preserve">Статья расхода </t>
  </si>
  <si>
    <t xml:space="preserve">Налоги и взносы в бюджет </t>
  </si>
  <si>
    <t>Комиссия банка</t>
  </si>
  <si>
    <t>за май 2022 года</t>
  </si>
  <si>
    <t>Анонимный жертвователь</t>
  </si>
  <si>
    <t>Остаток средств на начало периода, руб.</t>
  </si>
  <si>
    <t>Поступления на уставную деятельность, руб.</t>
  </si>
  <si>
    <t>Произведенные расходы, руб.</t>
  </si>
  <si>
    <t>Остаток средств на конец периода, руб.</t>
  </si>
  <si>
    <t>Сумма, руб.</t>
  </si>
  <si>
    <t>Оплата за орхиэктомию 3 кобелей (стерилизация)</t>
  </si>
  <si>
    <t>Оплата за сумки-переноски для кошек 5 шт и доставку их +15 спонсорских сумок-переносок (к выставке-пристройству фонда "Любимые друзья" 14 мая)</t>
  </si>
  <si>
    <t>Просвещение и мероприятия, мерч</t>
  </si>
  <si>
    <t>Оплата за значки с логотипом, 100 шт, ручки шариковые с логотипом, 100 шт. (мерч фонда)</t>
  </si>
  <si>
    <t>Оплата за оказание ветеринарных услуг на выставке-пристройстве фонда "Любимые друзья" 14 мая</t>
  </si>
  <si>
    <t>Оплата за пакеты бумажные белые с крученой ручкой 100 шт. (мерч фонда0</t>
  </si>
  <si>
    <t>Оплата за блокноты А6 с логотипом, 50 шт. (мерч фонда)</t>
  </si>
  <si>
    <t>Оплата за изготовление баннерного стенда ролап 2х1 м, баннера 2х2 м, аренду, доставку, монтаж/демонтаж конструкции прессвола (к выставке-пристройству фонда "Любимые друзья" 14 мая)</t>
  </si>
  <si>
    <t>Оплата за оказание услуг по пре-дезинсекции объектов общей площадью 63 м2 (к выставке-пристройству фонда "Любимые друзья" 14 мая)</t>
  </si>
  <si>
    <t>Оплата за оказание услуг по пост-дезинсекции объектов общей площадью 63 м2 (к выставке-пристройству фонда "Любимые друзья" 14 мая)</t>
  </si>
  <si>
    <t>За ведение бухгалтерского учета за май 2022 года</t>
  </si>
  <si>
    <t>Оплата труда сотрудников фонда (3 сотрудника)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</si>
</sst>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rgb="FF7030A0"/>
      <name val="Georgia"/>
      <family val="1"/>
      <charset val="204"/>
    </font>
    <font>
      <b/>
      <sz val="14"/>
      <color rgb="FF7030A0"/>
      <name val="Georgia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4" fontId="3" fillId="0" borderId="1" xfId="0" applyNumberFormat="1" applyFont="1" applyBorder="1"/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/>
    <xf numFmtId="17" fontId="3" fillId="0" borderId="1" xfId="0" applyNumberFormat="1" applyFont="1" applyBorder="1"/>
    <xf numFmtId="1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67832</xdr:rowOff>
    </xdr:from>
    <xdr:to>
      <xdr:col>11</xdr:col>
      <xdr:colOff>552450</xdr:colOff>
      <xdr:row>4</xdr:row>
      <xdr:rowOff>50166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E59BE21-FEE5-40DC-A7BC-440533D48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251982"/>
          <a:ext cx="6559550" cy="5347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F007D-7706-4B44-B512-5413A117906A}">
  <dimension ref="B2:L19"/>
  <sheetViews>
    <sheetView tabSelected="1" topLeftCell="A7" zoomScaleNormal="100" workbookViewId="0">
      <selection activeCell="B18" sqref="B18:L18"/>
    </sheetView>
  </sheetViews>
  <sheetFormatPr defaultRowHeight="14.4" x14ac:dyDescent="0.3"/>
  <sheetData>
    <row r="2" spans="2:12" x14ac:dyDescent="0.3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x14ac:dyDescent="0.3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x14ac:dyDescent="0.3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399999999999999" x14ac:dyDescent="0.35"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2" ht="18" x14ac:dyDescent="0.35">
      <c r="B8" s="24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12" ht="18" x14ac:dyDescent="0.35">
      <c r="B9" s="24" t="s">
        <v>22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2" spans="2:12" ht="15.6" x14ac:dyDescent="0.3">
      <c r="B12" s="25" t="s">
        <v>24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2:12" ht="15.45" customHeight="1" x14ac:dyDescent="0.3">
      <c r="B13" s="21">
        <v>1392582.18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12" ht="15.6" x14ac:dyDescent="0.3">
      <c r="B14" s="25" t="s">
        <v>25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2:12" ht="15.45" customHeight="1" x14ac:dyDescent="0.3">
      <c r="B15" s="21">
        <v>315898.65000000002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2:12" ht="15.6" x14ac:dyDescent="0.3">
      <c r="B16" s="25" t="s">
        <v>26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2:12" ht="15.6" x14ac:dyDescent="0.3">
      <c r="B17" s="21">
        <v>247392.72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ht="15.6" x14ac:dyDescent="0.3">
      <c r="B18" s="25" t="s">
        <v>27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2:12" ht="15.6" x14ac:dyDescent="0.3">
      <c r="B19" s="21">
        <v>1461088.11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</sheetData>
  <mergeCells count="12">
    <mergeCell ref="B19:L19"/>
    <mergeCell ref="B14:L14"/>
    <mergeCell ref="B15:L15"/>
    <mergeCell ref="B16:L16"/>
    <mergeCell ref="B17:L17"/>
    <mergeCell ref="B18:L18"/>
    <mergeCell ref="B13:L13"/>
    <mergeCell ref="B2:L5"/>
    <mergeCell ref="B7:L7"/>
    <mergeCell ref="B8:L8"/>
    <mergeCell ref="B9:L9"/>
    <mergeCell ref="B12:L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1332-8927-46EB-8141-2054B5696A0F}">
  <dimension ref="A1:D19"/>
  <sheetViews>
    <sheetView workbookViewId="0"/>
  </sheetViews>
  <sheetFormatPr defaultColWidth="8.77734375" defaultRowHeight="13.2" x14ac:dyDescent="0.25"/>
  <cols>
    <col min="1" max="1" width="12.5546875" style="2" bestFit="1" customWidth="1"/>
    <col min="2" max="2" width="11" style="2" bestFit="1" customWidth="1"/>
    <col min="3" max="3" width="29" style="2" bestFit="1" customWidth="1"/>
    <col min="4" max="4" width="29.6640625" style="2" bestFit="1" customWidth="1"/>
    <col min="5" max="16384" width="8.77734375" style="2"/>
  </cols>
  <sheetData>
    <row r="1" spans="1:4" x14ac:dyDescent="0.25">
      <c r="A1" s="28" t="s">
        <v>3</v>
      </c>
      <c r="B1" s="28" t="s">
        <v>28</v>
      </c>
      <c r="C1" s="28" t="s">
        <v>4</v>
      </c>
      <c r="D1" s="28" t="s">
        <v>5</v>
      </c>
    </row>
    <row r="2" spans="1:4" x14ac:dyDescent="0.25">
      <c r="A2" s="26" t="s">
        <v>6</v>
      </c>
      <c r="B2" s="26"/>
      <c r="C2" s="26"/>
      <c r="D2" s="26"/>
    </row>
    <row r="3" spans="1:4" x14ac:dyDescent="0.25">
      <c r="A3" s="3">
        <v>44683</v>
      </c>
      <c r="B3" s="4">
        <v>960.5</v>
      </c>
      <c r="C3" s="5" t="s">
        <v>7</v>
      </c>
      <c r="D3" s="5" t="s">
        <v>8</v>
      </c>
    </row>
    <row r="4" spans="1:4" x14ac:dyDescent="0.25">
      <c r="A4" s="3">
        <v>44684</v>
      </c>
      <c r="B4" s="5">
        <v>99.4</v>
      </c>
      <c r="C4" s="5" t="s">
        <v>7</v>
      </c>
      <c r="D4" s="5" t="s">
        <v>9</v>
      </c>
    </row>
    <row r="5" spans="1:4" x14ac:dyDescent="0.25">
      <c r="A5" s="3">
        <v>44686</v>
      </c>
      <c r="B5" s="5">
        <v>497</v>
      </c>
      <c r="C5" s="5" t="s">
        <v>7</v>
      </c>
      <c r="D5" s="5" t="s">
        <v>9</v>
      </c>
    </row>
    <row r="6" spans="1:4" x14ac:dyDescent="0.25">
      <c r="A6" s="3">
        <v>44688</v>
      </c>
      <c r="B6" s="5">
        <v>99.4</v>
      </c>
      <c r="C6" s="5" t="s">
        <v>7</v>
      </c>
      <c r="D6" s="5" t="s">
        <v>9</v>
      </c>
    </row>
    <row r="7" spans="1:4" x14ac:dyDescent="0.25">
      <c r="A7" s="3">
        <v>44694</v>
      </c>
      <c r="B7" s="5">
        <v>480.5</v>
      </c>
      <c r="C7" s="5" t="s">
        <v>7</v>
      </c>
      <c r="D7" s="5" t="s">
        <v>8</v>
      </c>
    </row>
    <row r="8" spans="1:4" x14ac:dyDescent="0.25">
      <c r="A8" s="3">
        <v>44696</v>
      </c>
      <c r="B8" s="6">
        <v>10238.200000000001</v>
      </c>
      <c r="C8" s="5" t="s">
        <v>7</v>
      </c>
      <c r="D8" s="5" t="s">
        <v>9</v>
      </c>
    </row>
    <row r="9" spans="1:4" x14ac:dyDescent="0.25">
      <c r="A9" s="3">
        <v>44697</v>
      </c>
      <c r="B9" s="6">
        <v>1105.1500000000001</v>
      </c>
      <c r="C9" s="5" t="s">
        <v>7</v>
      </c>
      <c r="D9" s="5" t="s">
        <v>8</v>
      </c>
    </row>
    <row r="10" spans="1:4" x14ac:dyDescent="0.25">
      <c r="A10" s="3">
        <v>44699</v>
      </c>
      <c r="B10" s="5">
        <v>298.2</v>
      </c>
      <c r="C10" s="5" t="s">
        <v>7</v>
      </c>
      <c r="D10" s="5" t="s">
        <v>9</v>
      </c>
    </row>
    <row r="11" spans="1:4" x14ac:dyDescent="0.25">
      <c r="A11" s="3">
        <v>44699</v>
      </c>
      <c r="B11" s="5">
        <v>961</v>
      </c>
      <c r="C11" s="5" t="s">
        <v>7</v>
      </c>
      <c r="D11" s="5" t="s">
        <v>8</v>
      </c>
    </row>
    <row r="12" spans="1:4" x14ac:dyDescent="0.25">
      <c r="A12" s="3">
        <v>44705</v>
      </c>
      <c r="B12" s="5">
        <v>99.4</v>
      </c>
      <c r="C12" s="5" t="s">
        <v>7</v>
      </c>
      <c r="D12" s="5" t="s">
        <v>9</v>
      </c>
    </row>
    <row r="13" spans="1:4" x14ac:dyDescent="0.25">
      <c r="A13" s="3">
        <v>44712</v>
      </c>
      <c r="B13" s="5">
        <v>99.4</v>
      </c>
      <c r="C13" s="5" t="s">
        <v>7</v>
      </c>
      <c r="D13" s="5" t="s">
        <v>9</v>
      </c>
    </row>
    <row r="14" spans="1:4" x14ac:dyDescent="0.25">
      <c r="A14" s="3">
        <v>44712</v>
      </c>
      <c r="B14" s="5">
        <v>960.5</v>
      </c>
      <c r="C14" s="5" t="s">
        <v>7</v>
      </c>
      <c r="D14" s="5" t="s">
        <v>8</v>
      </c>
    </row>
    <row r="15" spans="1:4" x14ac:dyDescent="0.25">
      <c r="A15" s="13" t="s">
        <v>10</v>
      </c>
      <c r="B15" s="14">
        <f>SUM(B3:B14)</f>
        <v>15898.65</v>
      </c>
      <c r="C15" s="5"/>
      <c r="D15" s="5"/>
    </row>
    <row r="16" spans="1:4" x14ac:dyDescent="0.25">
      <c r="A16" s="26" t="s">
        <v>11</v>
      </c>
      <c r="B16" s="26"/>
      <c r="C16" s="26"/>
      <c r="D16" s="26"/>
    </row>
    <row r="17" spans="1:4" x14ac:dyDescent="0.25">
      <c r="A17" s="3">
        <v>44685</v>
      </c>
      <c r="B17" s="7">
        <v>300000</v>
      </c>
      <c r="C17" s="5" t="s">
        <v>7</v>
      </c>
      <c r="D17" s="5" t="s">
        <v>23</v>
      </c>
    </row>
    <row r="18" spans="1:4" x14ac:dyDescent="0.25">
      <c r="A18" s="13" t="s">
        <v>10</v>
      </c>
      <c r="B18" s="15">
        <f>SUM(B17)</f>
        <v>300000</v>
      </c>
      <c r="C18" s="5"/>
      <c r="D18" s="5"/>
    </row>
    <row r="19" spans="1:4" x14ac:dyDescent="0.25">
      <c r="A19" s="16" t="s">
        <v>12</v>
      </c>
      <c r="B19" s="17">
        <f>B15+B18</f>
        <v>315898.65000000002</v>
      </c>
      <c r="C19" s="8"/>
      <c r="D19" s="8"/>
    </row>
  </sheetData>
  <mergeCells count="2">
    <mergeCell ref="A2:D2"/>
    <mergeCell ref="A16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zoomScaleNormal="100" workbookViewId="0">
      <selection activeCell="D19" sqref="D19"/>
    </sheetView>
  </sheetViews>
  <sheetFormatPr defaultColWidth="17.44140625" defaultRowHeight="21.45" customHeight="1" x14ac:dyDescent="0.25"/>
  <cols>
    <col min="1" max="1" width="12.5546875" style="2" bestFit="1" customWidth="1"/>
    <col min="2" max="2" width="11" style="2" bestFit="1" customWidth="1"/>
    <col min="3" max="3" width="125.77734375" style="2" bestFit="1" customWidth="1"/>
    <col min="4" max="16384" width="17.44140625" style="2"/>
  </cols>
  <sheetData>
    <row r="1" spans="1:3" ht="21.45" customHeight="1" x14ac:dyDescent="0.25">
      <c r="A1" s="28" t="s">
        <v>3</v>
      </c>
      <c r="B1" s="28" t="s">
        <v>28</v>
      </c>
      <c r="C1" s="28" t="s">
        <v>19</v>
      </c>
    </row>
    <row r="2" spans="1:3" ht="15.45" customHeight="1" x14ac:dyDescent="0.25">
      <c r="A2" s="27" t="s">
        <v>17</v>
      </c>
      <c r="B2" s="27"/>
      <c r="C2" s="27"/>
    </row>
    <row r="3" spans="1:3" ht="15.45" customHeight="1" x14ac:dyDescent="0.25">
      <c r="A3" s="10">
        <v>44687</v>
      </c>
      <c r="B3" s="11">
        <v>10500</v>
      </c>
      <c r="C3" s="12" t="s">
        <v>15</v>
      </c>
    </row>
    <row r="4" spans="1:3" ht="15.45" customHeight="1" x14ac:dyDescent="0.25">
      <c r="A4" s="10">
        <v>44693</v>
      </c>
      <c r="B4" s="11">
        <v>10490</v>
      </c>
      <c r="C4" s="12" t="s">
        <v>13</v>
      </c>
    </row>
    <row r="5" spans="1:3" ht="15.45" customHeight="1" x14ac:dyDescent="0.25">
      <c r="A5" s="10">
        <v>44707</v>
      </c>
      <c r="B5" s="11">
        <v>9419.26</v>
      </c>
      <c r="C5" s="12" t="s">
        <v>16</v>
      </c>
    </row>
    <row r="6" spans="1:3" ht="15.45" customHeight="1" x14ac:dyDescent="0.25">
      <c r="A6" s="10">
        <v>44707</v>
      </c>
      <c r="B6" s="11">
        <v>11385</v>
      </c>
      <c r="C6" s="12" t="s">
        <v>14</v>
      </c>
    </row>
    <row r="7" spans="1:3" ht="15.45" customHeight="1" x14ac:dyDescent="0.25">
      <c r="A7" s="18" t="s">
        <v>10</v>
      </c>
      <c r="B7" s="19">
        <f>SUM(B3:B6)</f>
        <v>41794.26</v>
      </c>
      <c r="C7" s="12"/>
    </row>
    <row r="8" spans="1:3" ht="15.45" customHeight="1" x14ac:dyDescent="0.25">
      <c r="A8" s="27" t="s">
        <v>18</v>
      </c>
      <c r="B8" s="27"/>
      <c r="C8" s="27"/>
    </row>
    <row r="9" spans="1:3" ht="15.45" customHeight="1" x14ac:dyDescent="0.25">
      <c r="A9" s="10">
        <v>44707</v>
      </c>
      <c r="B9" s="11">
        <v>13500</v>
      </c>
      <c r="C9" s="12" t="s">
        <v>29</v>
      </c>
    </row>
    <row r="10" spans="1:3" ht="15.45" customHeight="1" x14ac:dyDescent="0.25">
      <c r="A10" s="18" t="s">
        <v>10</v>
      </c>
      <c r="B10" s="19">
        <v>13500</v>
      </c>
      <c r="C10" s="12"/>
    </row>
    <row r="11" spans="1:3" ht="15.45" customHeight="1" x14ac:dyDescent="0.25">
      <c r="A11" s="26" t="s">
        <v>31</v>
      </c>
      <c r="B11" s="26"/>
      <c r="C11" s="26"/>
    </row>
    <row r="12" spans="1:3" ht="15.45" customHeight="1" x14ac:dyDescent="0.25">
      <c r="A12" s="10">
        <v>44687</v>
      </c>
      <c r="B12" s="11">
        <v>2600</v>
      </c>
      <c r="C12" s="12" t="s">
        <v>30</v>
      </c>
    </row>
    <row r="13" spans="1:3" ht="15.45" customHeight="1" x14ac:dyDescent="0.25">
      <c r="A13" s="10">
        <v>44692</v>
      </c>
      <c r="B13" s="11">
        <v>9771.5</v>
      </c>
      <c r="C13" s="12" t="s">
        <v>32</v>
      </c>
    </row>
    <row r="14" spans="1:3" ht="15.45" customHeight="1" x14ac:dyDescent="0.25">
      <c r="A14" s="10">
        <v>44692</v>
      </c>
      <c r="B14" s="11">
        <v>12072</v>
      </c>
      <c r="C14" s="12" t="s">
        <v>33</v>
      </c>
    </row>
    <row r="15" spans="1:3" ht="15.45" customHeight="1" x14ac:dyDescent="0.25">
      <c r="A15" s="10">
        <v>44693</v>
      </c>
      <c r="B15" s="11">
        <v>2070</v>
      </c>
      <c r="C15" s="12" t="s">
        <v>34</v>
      </c>
    </row>
    <row r="16" spans="1:3" ht="15.45" customHeight="1" x14ac:dyDescent="0.25">
      <c r="A16" s="10">
        <v>44693</v>
      </c>
      <c r="B16" s="11">
        <v>7750</v>
      </c>
      <c r="C16" s="12" t="s">
        <v>35</v>
      </c>
    </row>
    <row r="17" spans="1:3" ht="26.4" x14ac:dyDescent="0.25">
      <c r="A17" s="10">
        <v>44693</v>
      </c>
      <c r="B17" s="11">
        <v>14690</v>
      </c>
      <c r="C17" s="12" t="s">
        <v>36</v>
      </c>
    </row>
    <row r="18" spans="1:3" ht="15.45" customHeight="1" x14ac:dyDescent="0.25">
      <c r="A18" s="10">
        <v>44694</v>
      </c>
      <c r="B18" s="11">
        <v>4000</v>
      </c>
      <c r="C18" s="12" t="s">
        <v>37</v>
      </c>
    </row>
    <row r="19" spans="1:3" ht="15.45" customHeight="1" x14ac:dyDescent="0.25">
      <c r="A19" s="10">
        <v>44695</v>
      </c>
      <c r="B19" s="11">
        <v>4000</v>
      </c>
      <c r="C19" s="12" t="s">
        <v>38</v>
      </c>
    </row>
    <row r="20" spans="1:3" ht="15.45" customHeight="1" x14ac:dyDescent="0.25">
      <c r="A20" s="18" t="s">
        <v>10</v>
      </c>
      <c r="B20" s="19">
        <f>SUM(B12:B19)</f>
        <v>56953.5</v>
      </c>
      <c r="C20" s="12"/>
    </row>
    <row r="21" spans="1:3" ht="15.45" customHeight="1" x14ac:dyDescent="0.25">
      <c r="A21" s="26" t="s">
        <v>0</v>
      </c>
      <c r="B21" s="26"/>
      <c r="C21" s="26"/>
    </row>
    <row r="22" spans="1:3" ht="15.45" customHeight="1" x14ac:dyDescent="0.25">
      <c r="A22" s="3">
        <v>44687</v>
      </c>
      <c r="B22" s="6">
        <v>6000</v>
      </c>
      <c r="C22" s="5" t="s">
        <v>39</v>
      </c>
    </row>
    <row r="23" spans="1:3" ht="15.45" customHeight="1" x14ac:dyDescent="0.25">
      <c r="A23" s="9">
        <v>44682</v>
      </c>
      <c r="B23" s="6">
        <v>78109</v>
      </c>
      <c r="C23" s="5" t="s">
        <v>40</v>
      </c>
    </row>
    <row r="24" spans="1:3" ht="15.45" customHeight="1" x14ac:dyDescent="0.25">
      <c r="A24" s="9">
        <v>44682</v>
      </c>
      <c r="B24" s="6">
        <v>49655.4</v>
      </c>
      <c r="C24" s="5" t="s">
        <v>20</v>
      </c>
    </row>
    <row r="25" spans="1:3" ht="15.45" customHeight="1" x14ac:dyDescent="0.25">
      <c r="A25" s="9">
        <v>44682</v>
      </c>
      <c r="B25" s="6">
        <v>1380.56</v>
      </c>
      <c r="C25" s="5" t="s">
        <v>21</v>
      </c>
    </row>
    <row r="26" spans="1:3" ht="15.45" customHeight="1" x14ac:dyDescent="0.25">
      <c r="A26" s="14" t="s">
        <v>10</v>
      </c>
      <c r="B26" s="20">
        <f>SUM(B22:B25)</f>
        <v>135144.95999999999</v>
      </c>
      <c r="C26" s="5"/>
    </row>
    <row r="27" spans="1:3" ht="15.45" customHeight="1" x14ac:dyDescent="0.25">
      <c r="A27" s="16" t="s">
        <v>12</v>
      </c>
      <c r="B27" s="17">
        <f>B7+B10+B20+B26</f>
        <v>247392.72</v>
      </c>
      <c r="C27" s="8"/>
    </row>
  </sheetData>
  <mergeCells count="4">
    <mergeCell ref="A2:C2"/>
    <mergeCell ref="A21:C21"/>
    <mergeCell ref="A11:C11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общий</vt:lpstr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Ilya Shkomov</cp:lastModifiedBy>
  <dcterms:created xsi:type="dcterms:W3CDTF">2015-06-05T18:19:34Z</dcterms:created>
  <dcterms:modified xsi:type="dcterms:W3CDTF">2022-07-10T07:16:48Z</dcterms:modified>
</cp:coreProperties>
</file>