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Nika Mogilevskaya\Desktop\Фонд Дом\"/>
    </mc:Choice>
  </mc:AlternateContent>
  <xr:revisionPtr revIDLastSave="0" documentId="13_ncr:1_{78EAEEB4-CA73-4634-B486-2CD0792848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отчет общий " sheetId="2" r:id="rId1"/>
    <sheet name="доходы" sheetId="3" r:id="rId2"/>
    <sheet name="расходы " sheetId="1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3" l="1"/>
  <c r="B22" i="3" s="1"/>
  <c r="B21" i="1"/>
  <c r="B20" i="1"/>
  <c r="B17" i="3"/>
  <c r="B14" i="3"/>
  <c r="B13" i="1"/>
  <c r="B7" i="1"/>
</calcChain>
</file>

<file path=xl/sharedStrings.xml><?xml version="1.0" encoding="utf-8"?>
<sst xmlns="http://schemas.openxmlformats.org/spreadsheetml/2006/main" count="69" uniqueCount="40">
  <si>
    <t>Дата проводки</t>
  </si>
  <si>
    <t xml:space="preserve">статья расхода </t>
  </si>
  <si>
    <t>Просвещение и мероприятия</t>
  </si>
  <si>
    <t>Административные и прочие расходы</t>
  </si>
  <si>
    <t>ФИНАНСОВЫЙ ОТЧЕТ</t>
  </si>
  <si>
    <t>о полученных средствах и произведенных расходах</t>
  </si>
  <si>
    <t>за апрель 2022 года</t>
  </si>
  <si>
    <t>Благотворительные пожертвования от юридических лиц</t>
  </si>
  <si>
    <t>Дата / период</t>
  </si>
  <si>
    <t>Назначение платежа</t>
  </si>
  <si>
    <t>Источник / отправитель</t>
  </si>
  <si>
    <t>Благотворительные пожертвования от физических лиц</t>
  </si>
  <si>
    <t>Благотворительное пожертвование</t>
  </si>
  <si>
    <t>Московский банк ПАО СБЕРБАНК</t>
  </si>
  <si>
    <t>АО "ТИНЬКОФФ БАНК"</t>
  </si>
  <si>
    <t>ПАО СБЕРБАНК Г.Москва</t>
  </si>
  <si>
    <t xml:space="preserve">Прочие поступления </t>
  </si>
  <si>
    <t>Итого</t>
  </si>
  <si>
    <t>Общий итог</t>
  </si>
  <si>
    <t>Закупка корма кошкам 20 кг</t>
  </si>
  <si>
    <t xml:space="preserve">Закупка корма собакам 60 кг </t>
  </si>
  <si>
    <t xml:space="preserve">Закупка корма для собак 40 кг и влажного корма для кошек 14 кг </t>
  </si>
  <si>
    <t>Закупка влажного корма для кошек 24 кг</t>
  </si>
  <si>
    <t xml:space="preserve">Оплата за печать листовок А4, в количестве 3000 экз. и листовок А5 в количестве 500 экз. </t>
  </si>
  <si>
    <t xml:space="preserve">Налоги и взносы в бюджет </t>
  </si>
  <si>
    <t>Комиссия банка</t>
  </si>
  <si>
    <t xml:space="preserve">Ветеринарная ресурсная помощь </t>
  </si>
  <si>
    <t xml:space="preserve">Ресурсная помощь кормами </t>
  </si>
  <si>
    <t>Анонимный жертвователь</t>
  </si>
  <si>
    <t>Сумма, руб</t>
  </si>
  <si>
    <t xml:space="preserve">Проценты с депозита </t>
  </si>
  <si>
    <t>Оплата за овариогистерэктомию 4 кошек, овариогистерэктомию 1 собаки и орхиэктомию 1 кобеля (стерилизация)</t>
  </si>
  <si>
    <t>Оплата труда сотрудников фонда (3 человека)</t>
  </si>
  <si>
    <t>Возврат депозита</t>
  </si>
  <si>
    <t>Остаток средств на начало периода, руб.</t>
  </si>
  <si>
    <t>Поступления на уставную деятельность, руб.</t>
  </si>
  <si>
    <t>Произведенные расходы, руб.</t>
  </si>
  <si>
    <t>Остаток средств на конец периода, руб.</t>
  </si>
  <si>
    <t>Услуги по сдаче бухгалтерской и налоговой отчетности за 2 квартал 2022 года</t>
  </si>
  <si>
    <t>Услуги ведения бухгалтерского учета за 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</si>
</sst>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color rgb="FF7030A0"/>
      <name val="Georgia"/>
      <family val="1"/>
      <charset val="204"/>
    </font>
    <font>
      <b/>
      <sz val="14"/>
      <color rgb="FF7030A0"/>
      <name val="Georgia"/>
      <family val="1"/>
      <charset val="204"/>
    </font>
    <font>
      <b/>
      <sz val="12"/>
      <color theme="1"/>
      <name val="Georgia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/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/>
    <xf numFmtId="0" fontId="5" fillId="3" borderId="1" xfId="0" applyFont="1" applyFill="1" applyBorder="1"/>
    <xf numFmtId="0" fontId="6" fillId="2" borderId="1" xfId="0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17" fontId="5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6" fillId="0" borderId="1" xfId="0" applyFont="1" applyBorder="1"/>
    <xf numFmtId="4" fontId="6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/>
    </xf>
    <xf numFmtId="4" fontId="6" fillId="3" borderId="1" xfId="0" applyNumberFormat="1" applyFont="1" applyFill="1" applyBorder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/>
    <xf numFmtId="4" fontId="6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horizontal="right" wrapText="1"/>
    </xf>
    <xf numFmtId="4" fontId="6" fillId="2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1</xdr:row>
      <xdr:rowOff>67832</xdr:rowOff>
    </xdr:from>
    <xdr:to>
      <xdr:col>11</xdr:col>
      <xdr:colOff>476250</xdr:colOff>
      <xdr:row>4</xdr:row>
      <xdr:rowOff>50166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DE37E7D-66A8-F098-8026-C4C08E0E7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251982"/>
          <a:ext cx="6559550" cy="5347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E6586-8CC8-4F76-BF68-AE18AF6F2E7A}">
  <dimension ref="B2:L19"/>
  <sheetViews>
    <sheetView tabSelected="1" topLeftCell="A4" workbookViewId="0">
      <selection activeCell="K27" sqref="K27"/>
    </sheetView>
  </sheetViews>
  <sheetFormatPr defaultRowHeight="14.4" x14ac:dyDescent="0.3"/>
  <cols>
    <col min="2" max="2" width="9.77734375" bestFit="1" customWidth="1"/>
  </cols>
  <sheetData>
    <row r="2" spans="2:12" x14ac:dyDescent="0.3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x14ac:dyDescent="0.3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x14ac:dyDescent="0.3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2" x14ac:dyDescent="0.3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2:12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19.95" customHeight="1" x14ac:dyDescent="0.35">
      <c r="B7" s="30" t="s">
        <v>4</v>
      </c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2:12" ht="17.55" customHeight="1" x14ac:dyDescent="0.35">
      <c r="B8" s="31" t="s">
        <v>5</v>
      </c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2:12" ht="17.55" customHeight="1" x14ac:dyDescent="0.35">
      <c r="B9" s="31" t="s">
        <v>6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2" spans="2:12" ht="15.6" x14ac:dyDescent="0.3">
      <c r="B12" s="29" t="s">
        <v>34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2:12" ht="15.45" customHeight="1" x14ac:dyDescent="0.3">
      <c r="B13" s="27">
        <v>815771.2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2:12" ht="15.45" customHeight="1" x14ac:dyDescent="0.3">
      <c r="B14" s="29" t="s">
        <v>35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2:12" ht="15.6" x14ac:dyDescent="0.3">
      <c r="B15" s="32">
        <v>815229.45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2:12" ht="15.6" x14ac:dyDescent="0.3">
      <c r="B16" s="29" t="s">
        <v>36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2:12" ht="15.45" customHeight="1" x14ac:dyDescent="0.3">
      <c r="B17" s="33">
        <v>238418.47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2:12" ht="15.6" x14ac:dyDescent="0.3">
      <c r="B18" s="29" t="s">
        <v>37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2:12" ht="15.6" x14ac:dyDescent="0.3">
      <c r="B19" s="27">
        <v>1392582.18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</row>
  </sheetData>
  <mergeCells count="12">
    <mergeCell ref="B19:L19"/>
    <mergeCell ref="B2:L5"/>
    <mergeCell ref="B12:L12"/>
    <mergeCell ref="B13:L13"/>
    <mergeCell ref="B7:L7"/>
    <mergeCell ref="B8:L8"/>
    <mergeCell ref="B9:L9"/>
    <mergeCell ref="B14:L14"/>
    <mergeCell ref="B15:L15"/>
    <mergeCell ref="B16:L16"/>
    <mergeCell ref="B17:L17"/>
    <mergeCell ref="B18:L1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6110B-7398-482A-A9C5-45E1890F5134}">
  <dimension ref="A1:D22"/>
  <sheetViews>
    <sheetView zoomScaleNormal="100" workbookViewId="0">
      <selection activeCell="C31" sqref="C31"/>
    </sheetView>
  </sheetViews>
  <sheetFormatPr defaultColWidth="8.77734375" defaultRowHeight="13.2" x14ac:dyDescent="0.25"/>
  <cols>
    <col min="1" max="1" width="12.5546875" style="3" bestFit="1" customWidth="1"/>
    <col min="2" max="2" width="10.6640625" style="3" bestFit="1" customWidth="1"/>
    <col min="3" max="3" width="35.77734375" style="3" customWidth="1"/>
    <col min="4" max="4" width="29.21875" style="3" customWidth="1"/>
    <col min="5" max="16384" width="8.77734375" style="3"/>
  </cols>
  <sheetData>
    <row r="1" spans="1:4" x14ac:dyDescent="0.25">
      <c r="A1" s="26" t="s">
        <v>8</v>
      </c>
      <c r="B1" s="26" t="s">
        <v>29</v>
      </c>
      <c r="C1" s="26" t="s">
        <v>9</v>
      </c>
      <c r="D1" s="26" t="s">
        <v>10</v>
      </c>
    </row>
    <row r="2" spans="1:4" x14ac:dyDescent="0.25">
      <c r="A2" s="34" t="s">
        <v>11</v>
      </c>
      <c r="B2" s="34"/>
      <c r="C2" s="34"/>
      <c r="D2" s="34"/>
    </row>
    <row r="3" spans="1:4" x14ac:dyDescent="0.25">
      <c r="A3" s="4">
        <v>44652</v>
      </c>
      <c r="B3" s="5">
        <v>967.1</v>
      </c>
      <c r="C3" s="6" t="s">
        <v>12</v>
      </c>
      <c r="D3" s="6" t="s">
        <v>14</v>
      </c>
    </row>
    <row r="4" spans="1:4" x14ac:dyDescent="0.25">
      <c r="A4" s="4">
        <v>44655</v>
      </c>
      <c r="B4" s="6">
        <v>149.1</v>
      </c>
      <c r="C4" s="6" t="s">
        <v>12</v>
      </c>
      <c r="D4" s="6" t="s">
        <v>13</v>
      </c>
    </row>
    <row r="5" spans="1:4" x14ac:dyDescent="0.25">
      <c r="A5" s="4">
        <v>44657</v>
      </c>
      <c r="B5" s="6">
        <v>99.4</v>
      </c>
      <c r="C5" s="6" t="s">
        <v>12</v>
      </c>
      <c r="D5" s="6" t="s">
        <v>13</v>
      </c>
    </row>
    <row r="6" spans="1:4" x14ac:dyDescent="0.25">
      <c r="A6" s="4">
        <v>44661</v>
      </c>
      <c r="B6" s="6">
        <v>99.4</v>
      </c>
      <c r="C6" s="6" t="s">
        <v>12</v>
      </c>
      <c r="D6" s="6" t="s">
        <v>13</v>
      </c>
    </row>
    <row r="7" spans="1:4" x14ac:dyDescent="0.25">
      <c r="A7" s="4">
        <v>44669</v>
      </c>
      <c r="B7" s="6">
        <v>961</v>
      </c>
      <c r="C7" s="6" t="s">
        <v>12</v>
      </c>
      <c r="D7" s="6" t="s">
        <v>14</v>
      </c>
    </row>
    <row r="8" spans="1:4" x14ac:dyDescent="0.25">
      <c r="A8" s="4">
        <v>44671</v>
      </c>
      <c r="B8" s="6">
        <v>99.4</v>
      </c>
      <c r="C8" s="6" t="s">
        <v>12</v>
      </c>
      <c r="D8" s="6" t="s">
        <v>13</v>
      </c>
    </row>
    <row r="9" spans="1:4" x14ac:dyDescent="0.25">
      <c r="A9" s="4">
        <v>44675</v>
      </c>
      <c r="B9" s="6">
        <v>99.4</v>
      </c>
      <c r="C9" s="6" t="s">
        <v>12</v>
      </c>
      <c r="D9" s="6" t="s">
        <v>13</v>
      </c>
    </row>
    <row r="10" spans="1:4" x14ac:dyDescent="0.25">
      <c r="A10" s="4">
        <v>44676</v>
      </c>
      <c r="B10" s="6">
        <v>46.1</v>
      </c>
      <c r="C10" s="6" t="s">
        <v>12</v>
      </c>
      <c r="D10" s="6" t="s">
        <v>14</v>
      </c>
    </row>
    <row r="11" spans="1:4" x14ac:dyDescent="0.25">
      <c r="A11" s="4">
        <v>44676</v>
      </c>
      <c r="B11" s="7">
        <v>3171.3</v>
      </c>
      <c r="C11" s="6" t="s">
        <v>12</v>
      </c>
      <c r="D11" s="6" t="s">
        <v>14</v>
      </c>
    </row>
    <row r="12" spans="1:4" x14ac:dyDescent="0.25">
      <c r="A12" s="4">
        <v>44677</v>
      </c>
      <c r="B12" s="6">
        <v>587.16999999999996</v>
      </c>
      <c r="C12" s="6" t="s">
        <v>12</v>
      </c>
      <c r="D12" s="6" t="s">
        <v>14</v>
      </c>
    </row>
    <row r="13" spans="1:4" x14ac:dyDescent="0.25">
      <c r="A13" s="4">
        <v>44678</v>
      </c>
      <c r="B13" s="6">
        <v>99.4</v>
      </c>
      <c r="C13" s="6" t="s">
        <v>12</v>
      </c>
      <c r="D13" s="6" t="s">
        <v>13</v>
      </c>
    </row>
    <row r="14" spans="1:4" x14ac:dyDescent="0.25">
      <c r="A14" s="15" t="s">
        <v>17</v>
      </c>
      <c r="B14" s="16">
        <f>SUM(B3:B13)</f>
        <v>6378.77</v>
      </c>
      <c r="C14" s="6"/>
      <c r="D14" s="6"/>
    </row>
    <row r="15" spans="1:4" x14ac:dyDescent="0.25">
      <c r="A15" s="34" t="s">
        <v>7</v>
      </c>
      <c r="B15" s="34"/>
      <c r="C15" s="34"/>
      <c r="D15" s="34"/>
    </row>
    <row r="16" spans="1:4" x14ac:dyDescent="0.25">
      <c r="A16" s="4">
        <v>44652</v>
      </c>
      <c r="B16" s="8">
        <v>300000</v>
      </c>
      <c r="C16" s="6" t="s">
        <v>12</v>
      </c>
      <c r="D16" s="6" t="s">
        <v>28</v>
      </c>
    </row>
    <row r="17" spans="1:4" x14ac:dyDescent="0.25">
      <c r="A17" s="15" t="s">
        <v>17</v>
      </c>
      <c r="B17" s="17">
        <f>SUM(B16)</f>
        <v>300000</v>
      </c>
      <c r="C17" s="6"/>
      <c r="D17" s="6"/>
    </row>
    <row r="18" spans="1:4" x14ac:dyDescent="0.25">
      <c r="A18" s="34" t="s">
        <v>16</v>
      </c>
      <c r="B18" s="34"/>
      <c r="C18" s="34"/>
      <c r="D18" s="34"/>
    </row>
    <row r="19" spans="1:4" x14ac:dyDescent="0.25">
      <c r="A19" s="4">
        <v>44676</v>
      </c>
      <c r="B19" s="8">
        <v>500000</v>
      </c>
      <c r="C19" s="3" t="s">
        <v>33</v>
      </c>
      <c r="D19" s="6" t="s">
        <v>15</v>
      </c>
    </row>
    <row r="20" spans="1:4" x14ac:dyDescent="0.25">
      <c r="A20" s="4">
        <v>44676</v>
      </c>
      <c r="B20" s="7">
        <v>8850.68</v>
      </c>
      <c r="C20" s="6" t="s">
        <v>30</v>
      </c>
      <c r="D20" s="6" t="s">
        <v>15</v>
      </c>
    </row>
    <row r="21" spans="1:4" x14ac:dyDescent="0.25">
      <c r="A21" s="20" t="s">
        <v>17</v>
      </c>
      <c r="B21" s="21">
        <f>SUM(B19:B20)</f>
        <v>508850.68</v>
      </c>
      <c r="C21" s="6"/>
      <c r="D21" s="6"/>
    </row>
    <row r="22" spans="1:4" x14ac:dyDescent="0.25">
      <c r="A22" s="18" t="s">
        <v>18</v>
      </c>
      <c r="B22" s="19">
        <f>B14+B17+B21</f>
        <v>815229.45</v>
      </c>
      <c r="C22" s="10"/>
      <c r="D22" s="10"/>
    </row>
  </sheetData>
  <mergeCells count="3">
    <mergeCell ref="A15:D15"/>
    <mergeCell ref="A2:D2"/>
    <mergeCell ref="A18:D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zoomScaleNormal="100" workbookViewId="0">
      <selection activeCell="E19" sqref="E19"/>
    </sheetView>
  </sheetViews>
  <sheetFormatPr defaultColWidth="8.77734375" defaultRowHeight="13.8" x14ac:dyDescent="0.25"/>
  <cols>
    <col min="1" max="1" width="14.109375" style="2" customWidth="1"/>
    <col min="2" max="2" width="10.88671875" style="2" customWidth="1"/>
    <col min="3" max="3" width="64.77734375" style="2" bestFit="1" customWidth="1"/>
    <col min="4" max="4" width="10.6640625" style="2" customWidth="1"/>
    <col min="5" max="5" width="27.44140625" style="2" customWidth="1"/>
    <col min="6" max="16384" width="8.77734375" style="2"/>
  </cols>
  <sheetData>
    <row r="1" spans="1:3" x14ac:dyDescent="0.25">
      <c r="A1" s="11" t="s">
        <v>0</v>
      </c>
      <c r="B1" s="11" t="s">
        <v>29</v>
      </c>
      <c r="C1" s="11" t="s">
        <v>1</v>
      </c>
    </row>
    <row r="2" spans="1:3" x14ac:dyDescent="0.25">
      <c r="A2" s="35" t="s">
        <v>27</v>
      </c>
      <c r="B2" s="35"/>
      <c r="C2" s="35"/>
    </row>
    <row r="3" spans="1:3" x14ac:dyDescent="0.25">
      <c r="A3" s="4">
        <v>44677</v>
      </c>
      <c r="B3" s="12">
        <v>9419.26</v>
      </c>
      <c r="C3" s="13" t="s">
        <v>19</v>
      </c>
    </row>
    <row r="4" spans="1:3" x14ac:dyDescent="0.25">
      <c r="A4" s="4">
        <v>44677</v>
      </c>
      <c r="B4" s="12">
        <v>9612</v>
      </c>
      <c r="C4" s="13" t="s">
        <v>20</v>
      </c>
    </row>
    <row r="5" spans="1:3" x14ac:dyDescent="0.25">
      <c r="A5" s="4">
        <v>44678</v>
      </c>
      <c r="B5" s="12">
        <v>7105</v>
      </c>
      <c r="C5" s="13" t="s">
        <v>22</v>
      </c>
    </row>
    <row r="6" spans="1:3" x14ac:dyDescent="0.25">
      <c r="A6" s="4">
        <v>44678</v>
      </c>
      <c r="B6" s="12">
        <v>9970</v>
      </c>
      <c r="C6" s="13" t="s">
        <v>21</v>
      </c>
    </row>
    <row r="7" spans="1:3" x14ac:dyDescent="0.25">
      <c r="A7" s="23" t="s">
        <v>17</v>
      </c>
      <c r="B7" s="22">
        <f>SUM(B3:B6)</f>
        <v>36106.26</v>
      </c>
      <c r="C7" s="13"/>
    </row>
    <row r="8" spans="1:3" x14ac:dyDescent="0.25">
      <c r="A8" s="35" t="s">
        <v>26</v>
      </c>
      <c r="B8" s="35"/>
      <c r="C8" s="35"/>
    </row>
    <row r="9" spans="1:3" ht="26.4" x14ac:dyDescent="0.25">
      <c r="A9" s="4">
        <v>44679</v>
      </c>
      <c r="B9" s="12">
        <v>21400</v>
      </c>
      <c r="C9" s="13" t="s">
        <v>31</v>
      </c>
    </row>
    <row r="10" spans="1:3" x14ac:dyDescent="0.25">
      <c r="A10" s="23" t="s">
        <v>17</v>
      </c>
      <c r="B10" s="22">
        <v>21400</v>
      </c>
      <c r="C10" s="13"/>
    </row>
    <row r="11" spans="1:3" x14ac:dyDescent="0.25">
      <c r="A11" s="34" t="s">
        <v>2</v>
      </c>
      <c r="B11" s="34"/>
      <c r="C11" s="34"/>
    </row>
    <row r="12" spans="1:3" ht="26.4" x14ac:dyDescent="0.25">
      <c r="A12" s="4">
        <v>44679</v>
      </c>
      <c r="B12" s="12">
        <v>9604</v>
      </c>
      <c r="C12" s="13" t="s">
        <v>23</v>
      </c>
    </row>
    <row r="13" spans="1:3" x14ac:dyDescent="0.25">
      <c r="A13" s="23" t="s">
        <v>17</v>
      </c>
      <c r="B13" s="22">
        <f>SUM(B12:B12)</f>
        <v>9604</v>
      </c>
      <c r="C13" s="13"/>
    </row>
    <row r="14" spans="1:3" x14ac:dyDescent="0.25">
      <c r="A14" s="34" t="s">
        <v>3</v>
      </c>
      <c r="B14" s="34"/>
      <c r="C14" s="34"/>
    </row>
    <row r="15" spans="1:3" x14ac:dyDescent="0.25">
      <c r="A15" s="4">
        <v>44658</v>
      </c>
      <c r="B15" s="7">
        <v>1500</v>
      </c>
      <c r="C15" s="6" t="s">
        <v>38</v>
      </c>
    </row>
    <row r="16" spans="1:3" x14ac:dyDescent="0.25">
      <c r="A16" s="4">
        <v>44658</v>
      </c>
      <c r="B16" s="7">
        <v>6000</v>
      </c>
      <c r="C16" s="6" t="s">
        <v>39</v>
      </c>
    </row>
    <row r="17" spans="1:3" x14ac:dyDescent="0.25">
      <c r="A17" s="14">
        <v>44652</v>
      </c>
      <c r="B17" s="7">
        <v>104546</v>
      </c>
      <c r="C17" s="6" t="s">
        <v>32</v>
      </c>
    </row>
    <row r="18" spans="1:3" x14ac:dyDescent="0.25">
      <c r="A18" s="14">
        <v>44652</v>
      </c>
      <c r="B18" s="7">
        <v>57749.47</v>
      </c>
      <c r="C18" s="6" t="s">
        <v>24</v>
      </c>
    </row>
    <row r="19" spans="1:3" x14ac:dyDescent="0.25">
      <c r="A19" s="14">
        <v>44652</v>
      </c>
      <c r="B19" s="7">
        <v>1512.74</v>
      </c>
      <c r="C19" s="6" t="s">
        <v>25</v>
      </c>
    </row>
    <row r="20" spans="1:3" x14ac:dyDescent="0.25">
      <c r="A20" s="20" t="s">
        <v>17</v>
      </c>
      <c r="B20" s="21">
        <f>SUM(B15:B19)</f>
        <v>171308.21</v>
      </c>
      <c r="C20" s="6"/>
    </row>
    <row r="21" spans="1:3" x14ac:dyDescent="0.25">
      <c r="A21" s="25" t="s">
        <v>18</v>
      </c>
      <c r="B21" s="24">
        <f>B7+B10+B13+B20</f>
        <v>238418.47</v>
      </c>
      <c r="C21" s="9"/>
    </row>
  </sheetData>
  <mergeCells count="4">
    <mergeCell ref="A2:C2"/>
    <mergeCell ref="A8:C8"/>
    <mergeCell ref="A11:C11"/>
    <mergeCell ref="A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общий </vt:lpstr>
      <vt:lpstr>доходы</vt:lpstr>
      <vt:lpstr>расходы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Ilya Shkomov</cp:lastModifiedBy>
  <dcterms:created xsi:type="dcterms:W3CDTF">2015-06-05T18:19:34Z</dcterms:created>
  <dcterms:modified xsi:type="dcterms:W3CDTF">2022-07-10T07:05:39Z</dcterms:modified>
</cp:coreProperties>
</file>